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tabRatio="590"/>
  </bookViews>
  <sheets>
    <sheet name="Sheet1" sheetId="1" r:id="rId1"/>
  </sheets>
  <definedNames>
    <definedName name="_xlnm.Print_Area" localSheetId="0">Sheet1!$A$1:$N$20</definedName>
  </definedNames>
  <calcPr calcId="144525"/>
</workbook>
</file>

<file path=xl/sharedStrings.xml><?xml version="1.0" encoding="utf-8"?>
<sst xmlns="http://schemas.openxmlformats.org/spreadsheetml/2006/main" count="41" uniqueCount="31">
  <si>
    <t>洛龙区2022年7月各镇（办）高龄津贴发放明细表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</si>
  <si>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</si>
  <si>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</si>
  <si>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</si>
  <si>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</si>
  <si>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</si>
  <si>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</si>
  <si>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</si>
  <si>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</si>
  <si>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</si>
  <si>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</si>
  <si>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</si>
  <si>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</si>
  <si>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</si>
  <si>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</si>
  <si>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</si>
  <si>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</si>
  <si>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</si>
  <si>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</si>
  <si>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</si>
  <si>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</si>
  <si>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</si>
  <si>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</si>
  <si>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</si>
  <si>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佃庄镇</t>
  </si>
  <si>
    <t>丰李镇</t>
  </si>
  <si>
    <t>龙门石窟街道办事处</t>
  </si>
  <si>
    <t>合计</t>
  </si>
  <si>
    <t>部门领导签字：
经办人签字:</t>
  </si>
  <si>
    <t>主管领导签字：
财务领导签字：</t>
  </si>
  <si>
    <t>局领导签字：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</si>
</sst>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5"/>
  <sheetViews>
    <sheetView tabSelected="1" zoomScale="85" zoomScaleNormal="85" topLeftCell="A2" workbookViewId="0">
      <selection activeCell="N19" sqref="N19"/>
    </sheetView>
  </sheetViews>
  <sheetFormatPr defaultColWidth="9" defaultRowHeight="13.5"/>
  <cols>
    <col min="1" max="1" width="8.125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6"/>
      <c r="C2" s="6"/>
      <c r="D2" s="7" t="s">
        <v>1</v>
      </c>
      <c r="E2" s="7">
        <f>SUM(C19,E19,G19,I19,K19)</f>
        <v>25038</v>
      </c>
      <c r="F2" s="7"/>
      <c r="G2" s="7" t="s">
        <v>2</v>
      </c>
      <c r="H2" s="7">
        <f>SUM(D19,F19,H19,J19,L19)</f>
        <v>1953650</v>
      </c>
      <c r="I2" s="19"/>
      <c r="J2" s="19"/>
      <c r="K2" s="20">
        <v>44743</v>
      </c>
      <c r="L2" s="20"/>
      <c r="M2" s="20"/>
      <c r="N2" s="20"/>
      <c r="O2" s="17"/>
      <c r="P2" s="18"/>
      <c r="Q2" s="2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7"/>
      <c r="P3" s="18"/>
      <c r="Q3" s="28"/>
      <c r="R3" s="17"/>
      <c r="S3" s="17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7"/>
      <c r="P4" s="18"/>
      <c r="Q4" s="28"/>
      <c r="R4" s="17"/>
      <c r="S4" s="17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9">
        <v>1</v>
      </c>
      <c r="B5" s="9" t="s">
        <v>13</v>
      </c>
      <c r="C5" s="8">
        <v>31</v>
      </c>
      <c r="D5" s="8">
        <v>3100</v>
      </c>
      <c r="E5" s="8">
        <v>566</v>
      </c>
      <c r="F5" s="8">
        <v>28300</v>
      </c>
      <c r="G5" s="8">
        <v>580</v>
      </c>
      <c r="H5" s="8">
        <v>57750</v>
      </c>
      <c r="I5" s="8">
        <v>98</v>
      </c>
      <c r="J5" s="8">
        <v>19600</v>
      </c>
      <c r="K5" s="8">
        <v>1</v>
      </c>
      <c r="L5" s="8">
        <v>600</v>
      </c>
      <c r="M5" s="8">
        <v>1276</v>
      </c>
      <c r="N5" s="8">
        <v>109350</v>
      </c>
      <c r="O5" s="18"/>
      <c r="P5" s="18"/>
      <c r="Q5" s="28"/>
      <c r="R5" s="17"/>
      <c r="S5" s="17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1">
        <v>2</v>
      </c>
      <c r="B6" s="11" t="s">
        <v>14</v>
      </c>
      <c r="C6" s="12">
        <v>0</v>
      </c>
      <c r="D6" s="12">
        <v>0</v>
      </c>
      <c r="E6" s="8">
        <v>653</v>
      </c>
      <c r="F6" s="8">
        <v>32650</v>
      </c>
      <c r="G6" s="8">
        <v>1257</v>
      </c>
      <c r="H6" s="8">
        <v>127200</v>
      </c>
      <c r="I6" s="8">
        <v>140</v>
      </c>
      <c r="J6" s="8">
        <v>28000</v>
      </c>
      <c r="K6" s="8">
        <v>4</v>
      </c>
      <c r="L6" s="8">
        <v>2400</v>
      </c>
      <c r="M6" s="8">
        <v>2054</v>
      </c>
      <c r="N6" s="8">
        <v>190250</v>
      </c>
      <c r="O6" s="21"/>
      <c r="P6" s="22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1">
        <v>3</v>
      </c>
      <c r="B7" s="11" t="s">
        <v>15</v>
      </c>
      <c r="C7" s="8">
        <v>2</v>
      </c>
      <c r="D7" s="8">
        <v>200</v>
      </c>
      <c r="E7" s="8">
        <v>1513</v>
      </c>
      <c r="F7" s="8">
        <v>75650</v>
      </c>
      <c r="G7" s="8">
        <v>725</v>
      </c>
      <c r="H7" s="8">
        <v>74950</v>
      </c>
      <c r="I7" s="8">
        <v>121</v>
      </c>
      <c r="J7" s="8">
        <v>24000</v>
      </c>
      <c r="K7" s="8">
        <v>2</v>
      </c>
      <c r="L7" s="8">
        <v>1200</v>
      </c>
      <c r="M7" s="8">
        <v>2363</v>
      </c>
      <c r="N7" s="8">
        <v>176000</v>
      </c>
      <c r="O7" s="21"/>
      <c r="P7" s="21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9">
        <v>4</v>
      </c>
      <c r="B8" s="9" t="s">
        <v>16</v>
      </c>
      <c r="C8" s="8">
        <v>89</v>
      </c>
      <c r="D8" s="8">
        <v>8950</v>
      </c>
      <c r="E8" s="8">
        <v>3088</v>
      </c>
      <c r="F8" s="8">
        <v>154400</v>
      </c>
      <c r="G8" s="8">
        <v>1037</v>
      </c>
      <c r="H8" s="8">
        <v>103600</v>
      </c>
      <c r="I8" s="8">
        <v>200</v>
      </c>
      <c r="J8" s="8">
        <v>40000</v>
      </c>
      <c r="K8" s="8">
        <v>4</v>
      </c>
      <c r="L8" s="8">
        <v>2400</v>
      </c>
      <c r="M8" s="8">
        <v>4418</v>
      </c>
      <c r="N8" s="8">
        <v>309350</v>
      </c>
      <c r="O8" s="18"/>
      <c r="P8" s="18"/>
      <c r="Q8" s="28"/>
      <c r="R8" s="17"/>
      <c r="S8" s="17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1">
        <v>5</v>
      </c>
      <c r="B9" s="11" t="s">
        <v>17</v>
      </c>
      <c r="C9" s="13">
        <v>73</v>
      </c>
      <c r="D9" s="13">
        <v>7300</v>
      </c>
      <c r="E9" s="13">
        <v>1324</v>
      </c>
      <c r="F9" s="13">
        <v>66600</v>
      </c>
      <c r="G9" s="13">
        <v>633</v>
      </c>
      <c r="H9" s="13">
        <v>63300</v>
      </c>
      <c r="I9" s="13">
        <v>131</v>
      </c>
      <c r="J9" s="13">
        <v>26200</v>
      </c>
      <c r="K9" s="13">
        <v>2</v>
      </c>
      <c r="L9" s="13">
        <v>1200</v>
      </c>
      <c r="M9" s="23">
        <f>C9+E9+G9+I9+K9</f>
        <v>2163</v>
      </c>
      <c r="N9" s="23">
        <f>D9+F9+H9+J9+L9</f>
        <v>164600</v>
      </c>
      <c r="O9" s="21"/>
      <c r="P9" s="21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9">
        <v>6</v>
      </c>
      <c r="B10" s="9" t="s">
        <v>18</v>
      </c>
      <c r="C10" s="9">
        <v>0</v>
      </c>
      <c r="D10" s="9">
        <v>0</v>
      </c>
      <c r="E10" s="9">
        <v>0</v>
      </c>
      <c r="F10" s="9">
        <v>0</v>
      </c>
      <c r="G10" s="9">
        <v>495</v>
      </c>
      <c r="H10" s="9">
        <v>48400</v>
      </c>
      <c r="I10" s="9">
        <v>62</v>
      </c>
      <c r="J10" s="9">
        <v>12200</v>
      </c>
      <c r="K10" s="9">
        <v>1</v>
      </c>
      <c r="L10" s="9">
        <v>600</v>
      </c>
      <c r="M10" s="11">
        <v>558</v>
      </c>
      <c r="N10" s="11">
        <v>61200</v>
      </c>
      <c r="O10" s="18"/>
      <c r="P10" s="18"/>
      <c r="Q10" s="17"/>
      <c r="R10" s="17"/>
      <c r="S10" s="17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1">
        <v>7</v>
      </c>
      <c r="B11" s="11" t="s">
        <v>19</v>
      </c>
      <c r="C11" s="9">
        <v>0</v>
      </c>
      <c r="D11" s="9">
        <v>0</v>
      </c>
      <c r="E11" s="9">
        <v>949</v>
      </c>
      <c r="F11" s="9">
        <v>52050</v>
      </c>
      <c r="G11" s="9">
        <v>377</v>
      </c>
      <c r="H11" s="9">
        <v>39400</v>
      </c>
      <c r="I11" s="9">
        <v>70</v>
      </c>
      <c r="J11" s="9">
        <v>13900</v>
      </c>
      <c r="K11" s="9">
        <v>1</v>
      </c>
      <c r="L11" s="9">
        <v>600</v>
      </c>
      <c r="M11" s="11">
        <v>1397</v>
      </c>
      <c r="N11" s="11">
        <v>105950</v>
      </c>
      <c r="O11" s="21"/>
      <c r="P11" s="21"/>
      <c r="Q11" s="27"/>
      <c r="R11" s="27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9">
        <v>8</v>
      </c>
      <c r="B12" s="9" t="s">
        <v>20</v>
      </c>
      <c r="C12" s="9">
        <v>0</v>
      </c>
      <c r="D12" s="9">
        <v>0</v>
      </c>
      <c r="E12" s="9">
        <v>0</v>
      </c>
      <c r="F12" s="9">
        <v>0</v>
      </c>
      <c r="G12" s="9">
        <v>570</v>
      </c>
      <c r="H12" s="9">
        <v>55250</v>
      </c>
      <c r="I12" s="9">
        <v>64</v>
      </c>
      <c r="J12" s="9">
        <v>12700</v>
      </c>
      <c r="K12" s="9">
        <v>2</v>
      </c>
      <c r="L12" s="9">
        <v>1200</v>
      </c>
      <c r="M12" s="11">
        <v>636</v>
      </c>
      <c r="N12" s="11">
        <v>69150</v>
      </c>
      <c r="O12" s="18"/>
      <c r="P12" s="18"/>
      <c r="Q12" s="17"/>
      <c r="R12" s="17"/>
      <c r="S12" s="17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9">
        <v>9</v>
      </c>
      <c r="B13" s="9" t="s">
        <v>21</v>
      </c>
      <c r="C13" s="8">
        <v>0</v>
      </c>
      <c r="D13" s="8">
        <v>0</v>
      </c>
      <c r="E13" s="8">
        <v>0</v>
      </c>
      <c r="F13" s="8">
        <v>0</v>
      </c>
      <c r="G13" s="8">
        <v>252</v>
      </c>
      <c r="H13" s="8">
        <v>24550</v>
      </c>
      <c r="I13" s="8">
        <v>22</v>
      </c>
      <c r="J13" s="8">
        <v>4300</v>
      </c>
      <c r="K13" s="8">
        <v>3</v>
      </c>
      <c r="L13" s="8">
        <v>1800</v>
      </c>
      <c r="M13" s="8">
        <v>277</v>
      </c>
      <c r="N13" s="8">
        <v>30650</v>
      </c>
      <c r="O13" s="18"/>
      <c r="P13" s="18"/>
      <c r="Q13" s="17"/>
      <c r="R13" s="17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9">
        <v>10</v>
      </c>
      <c r="B14" s="9" t="s">
        <v>22</v>
      </c>
      <c r="C14" s="8">
        <v>39</v>
      </c>
      <c r="D14" s="8">
        <v>3900</v>
      </c>
      <c r="E14" s="8">
        <v>73</v>
      </c>
      <c r="F14" s="8">
        <v>3650</v>
      </c>
      <c r="G14" s="8">
        <v>309</v>
      </c>
      <c r="H14" s="8">
        <v>30000</v>
      </c>
      <c r="I14" s="8">
        <v>37</v>
      </c>
      <c r="J14" s="8">
        <v>7100</v>
      </c>
      <c r="K14" s="8">
        <v>2</v>
      </c>
      <c r="L14" s="8">
        <v>1200</v>
      </c>
      <c r="M14" s="8">
        <f>C14+E14+G14+I14+K14</f>
        <v>460</v>
      </c>
      <c r="N14" s="24">
        <f>D14+F14+H14+J14+L14</f>
        <v>45850</v>
      </c>
      <c r="O14" s="18"/>
      <c r="P14" s="18"/>
      <c r="Q14" s="17"/>
      <c r="R14" s="17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9">
        <v>11</v>
      </c>
      <c r="B15" s="9" t="s">
        <v>23</v>
      </c>
      <c r="C15" s="9">
        <v>1</v>
      </c>
      <c r="D15" s="9">
        <v>100</v>
      </c>
      <c r="E15" s="9">
        <v>705</v>
      </c>
      <c r="F15" s="9">
        <v>37300</v>
      </c>
      <c r="G15" s="9">
        <v>412</v>
      </c>
      <c r="H15" s="9">
        <v>41450</v>
      </c>
      <c r="I15" s="9">
        <v>47</v>
      </c>
      <c r="J15" s="9">
        <v>9400</v>
      </c>
      <c r="K15" s="9">
        <v>2</v>
      </c>
      <c r="L15" s="9">
        <v>1200</v>
      </c>
      <c r="M15" s="11">
        <v>1167</v>
      </c>
      <c r="N15" s="11">
        <v>89450</v>
      </c>
      <c r="O15" s="18"/>
      <c r="P15" s="18"/>
      <c r="Q15" s="17"/>
      <c r="R15" s="17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1">
        <v>12</v>
      </c>
      <c r="B16" s="11" t="s">
        <v>24</v>
      </c>
      <c r="C16" s="9">
        <v>17</v>
      </c>
      <c r="D16" s="9">
        <f>C16*100</f>
        <v>1700</v>
      </c>
      <c r="E16" s="9">
        <v>2593</v>
      </c>
      <c r="F16" s="9">
        <f>E16*50</f>
        <v>129650</v>
      </c>
      <c r="G16" s="9">
        <v>889</v>
      </c>
      <c r="H16" s="9">
        <v>89300</v>
      </c>
      <c r="I16" s="9">
        <v>178</v>
      </c>
      <c r="J16" s="9">
        <f>I16*200</f>
        <v>35600</v>
      </c>
      <c r="K16" s="9">
        <v>3</v>
      </c>
      <c r="L16" s="9">
        <f>K16*600</f>
        <v>1800</v>
      </c>
      <c r="M16" s="11">
        <f>C16+E16+G16+I16+K16</f>
        <v>3680</v>
      </c>
      <c r="N16" s="11">
        <f>D16+F16+H16+J16+L16</f>
        <v>258050</v>
      </c>
      <c r="O16" s="21"/>
      <c r="P16" s="21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9">
        <v>13</v>
      </c>
      <c r="B17" s="9" t="s">
        <v>25</v>
      </c>
      <c r="C17" s="9">
        <v>226</v>
      </c>
      <c r="D17" s="9">
        <v>22600</v>
      </c>
      <c r="E17" s="9">
        <v>1645</v>
      </c>
      <c r="F17" s="9">
        <v>82250</v>
      </c>
      <c r="G17" s="13">
        <v>610</v>
      </c>
      <c r="H17" s="9">
        <v>61000</v>
      </c>
      <c r="I17" s="9">
        <v>102</v>
      </c>
      <c r="J17" s="9">
        <v>20400</v>
      </c>
      <c r="K17" s="9">
        <v>6</v>
      </c>
      <c r="L17" s="9">
        <v>3600</v>
      </c>
      <c r="M17" s="11">
        <v>2589</v>
      </c>
      <c r="N17" s="11">
        <v>189850</v>
      </c>
      <c r="O17" s="18"/>
      <c r="P17" s="18"/>
      <c r="Q17" s="17"/>
      <c r="R17" s="17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4">
        <v>14</v>
      </c>
      <c r="B18" s="14" t="s">
        <v>26</v>
      </c>
      <c r="C18" s="9">
        <v>0</v>
      </c>
      <c r="D18" s="9">
        <v>0</v>
      </c>
      <c r="E18" s="9">
        <v>1195</v>
      </c>
      <c r="F18" s="9">
        <v>59750</v>
      </c>
      <c r="G18" s="9">
        <v>680</v>
      </c>
      <c r="H18" s="9">
        <v>68000</v>
      </c>
      <c r="I18" s="9">
        <v>122</v>
      </c>
      <c r="J18" s="9">
        <v>24400</v>
      </c>
      <c r="K18" s="9">
        <v>3</v>
      </c>
      <c r="L18" s="9">
        <v>1800</v>
      </c>
      <c r="M18" s="11">
        <f>E18+G18+I18+K18</f>
        <v>2000</v>
      </c>
      <c r="N18" s="11">
        <f>F18+H18+J18+L18</f>
        <v>153950</v>
      </c>
      <c r="O18" s="25"/>
      <c r="P18" s="25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1" t="s">
        <v>27</v>
      </c>
      <c r="B19" s="11"/>
      <c r="C19" s="11">
        <v>478</v>
      </c>
      <c r="D19" s="11">
        <v>47850</v>
      </c>
      <c r="E19" s="11">
        <v>14304</v>
      </c>
      <c r="F19" s="11">
        <v>722250</v>
      </c>
      <c r="G19" s="11">
        <v>8826</v>
      </c>
      <c r="H19" s="11">
        <v>884150</v>
      </c>
      <c r="I19" s="11">
        <v>1394</v>
      </c>
      <c r="J19" s="11">
        <v>277800</v>
      </c>
      <c r="K19" s="11">
        <v>36</v>
      </c>
      <c r="L19" s="11">
        <v>21600</v>
      </c>
      <c r="M19" s="11">
        <v>25038</v>
      </c>
      <c r="N19" s="26">
        <v>1953650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92.25" customHeight="1" spans="1:28">
      <c r="A20" s="15" t="s">
        <v>28</v>
      </c>
      <c r="B20" s="16"/>
      <c r="C20" s="16"/>
      <c r="D20" s="16"/>
      <c r="E20" s="15" t="s">
        <v>29</v>
      </c>
      <c r="F20" s="15"/>
      <c r="G20" s="15"/>
      <c r="H20" s="15"/>
      <c r="I20" s="15"/>
      <c r="J20" s="16" t="s">
        <v>30</v>
      </c>
      <c r="K20" s="16"/>
      <c r="L20" s="16"/>
      <c r="M20" s="16"/>
      <c r="N20" s="16"/>
      <c r="O20" s="17"/>
      <c r="P20" s="17"/>
      <c r="Q20" s="17"/>
      <c r="R20" s="17"/>
      <c r="S20" s="28"/>
      <c r="T20" s="28"/>
      <c r="U20" s="28"/>
      <c r="V20" s="28"/>
      <c r="W20" s="17"/>
      <c r="X20" s="17"/>
      <c r="Y20" s="17"/>
      <c r="Z20" s="17"/>
      <c r="AA20" s="17"/>
      <c r="AB20" s="17"/>
    </row>
    <row r="21" ht="14.25" spans="19:22">
      <c r="S21" s="28"/>
      <c r="T21" s="40"/>
      <c r="U21" s="28"/>
      <c r="V21" s="28"/>
    </row>
    <row r="22" ht="14.25" spans="19:22">
      <c r="S22" s="28"/>
      <c r="T22" s="41"/>
      <c r="U22" s="28"/>
      <c r="V22" s="28"/>
    </row>
    <row r="23" ht="14.25" spans="19:22">
      <c r="S23" s="28"/>
      <c r="T23" s="42"/>
      <c r="U23" s="28"/>
      <c r="V23" s="28"/>
    </row>
    <row r="24" ht="14.25" spans="19:22">
      <c r="S24" s="28"/>
      <c r="T24" s="43"/>
      <c r="U24" s="28"/>
      <c r="V24" s="28"/>
    </row>
    <row r="25" ht="14.25" spans="19:22">
      <c r="S25" s="28"/>
      <c r="T25" s="41"/>
      <c r="U25" s="28"/>
      <c r="V25" s="28"/>
    </row>
    <row r="26" ht="14.25" spans="19:22">
      <c r="S26" s="28"/>
      <c r="T26" s="42"/>
      <c r="U26" s="28"/>
      <c r="V26" s="28"/>
    </row>
    <row r="27" ht="14.25" spans="19:22">
      <c r="S27" s="28"/>
      <c r="T27" s="42"/>
      <c r="U27" s="28"/>
      <c r="V27" s="28"/>
    </row>
    <row r="28" ht="14.25" spans="19:22">
      <c r="S28" s="28"/>
      <c r="T28" s="42"/>
      <c r="U28" s="28"/>
      <c r="V28" s="28"/>
    </row>
    <row r="29" ht="14.25" spans="19:22">
      <c r="S29" s="28"/>
      <c r="T29" s="42"/>
      <c r="U29" s="28"/>
      <c r="V29" s="28"/>
    </row>
    <row r="30" ht="14.25" spans="19:22">
      <c r="S30" s="28"/>
      <c r="T30" s="42"/>
      <c r="U30" s="28"/>
      <c r="V30" s="28"/>
    </row>
    <row r="31" ht="14.25" spans="19:22">
      <c r="S31" s="28"/>
      <c r="T31" s="42"/>
      <c r="U31" s="28"/>
      <c r="V31" s="28"/>
    </row>
    <row r="32" ht="14.25" spans="19:22">
      <c r="S32" s="28"/>
      <c r="T32" s="41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  <row r="35" spans="19:22">
      <c r="S35" s="28"/>
      <c r="T35" s="28"/>
      <c r="U35" s="28"/>
      <c r="V35" s="28"/>
    </row>
  </sheetData>
  <mergeCells count="14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20:D20"/>
    <mergeCell ref="E20:I20"/>
    <mergeCell ref="J20:N20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2022-07-25T06:44:23Z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