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1 (2)" sheetId="3" r:id="rId2"/>
    <sheet name="Sheet2" sheetId="2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<sst xmlns="http://schemas.openxmlformats.org/spreadsheetml/2006/main" count="92" uniqueCount="40">
  <si>
    <t>2024年7月份孤儿、困境儿童及事实无人抚养儿童生活保障资金分配表</t>
  </si>
  <si>
    <t xml:space="preserve">      金额：元</t>
  </si>
  <si>
    <t>序号</t>
  </si>
  <si>
    <t>镇、办事处</t>
  </si>
  <si>
    <t>孤  儿</t>
  </si>
  <si>
    <t>困 境 儿 童</t>
  </si>
  <si>
    <t>事实无人抚养</t>
  </si>
  <si>
    <t>总计</t>
  </si>
  <si>
    <t>本月新增</t>
  </si>
  <si>
    <t>本月减少</t>
  </si>
  <si>
    <t>人数</t>
  </si>
  <si>
    <t>补贴标准</t>
  </si>
  <si>
    <t>合计</t>
  </si>
  <si>
    <t>全额享受</t>
  </si>
  <si>
    <t>扣除享受其他社会救助金部分</t>
  </si>
  <si>
    <t>总人数</t>
  </si>
  <si>
    <t>总金额</t>
  </si>
  <si>
    <t>1050/月/人</t>
  </si>
  <si>
    <t>400/月/人</t>
  </si>
  <si>
    <t>金额</t>
  </si>
  <si>
    <t>佃 庄 镇</t>
  </si>
  <si>
    <t>丰李街道</t>
  </si>
  <si>
    <t>龙门街道</t>
  </si>
  <si>
    <t>安乐街道</t>
  </si>
  <si>
    <t>古城街道</t>
  </si>
  <si>
    <t>李楼街道</t>
  </si>
  <si>
    <t>关林街道</t>
  </si>
  <si>
    <t>开元街道</t>
  </si>
  <si>
    <t>学府街道</t>
  </si>
  <si>
    <t>科技园街道</t>
  </si>
  <si>
    <t>翠云路街道</t>
  </si>
  <si>
    <t>定鼎门街道</t>
  </si>
  <si>
    <t>太康东路街道</t>
  </si>
  <si>
    <t>龙门石窟街道</t>
  </si>
  <si>
    <t>合    计</t>
  </si>
  <si>
    <t>2023年11月份孤儿、困境儿童及事实无人抚养儿童生活保障资金分配表</t>
  </si>
  <si>
    <t>400</t>
  </si>
  <si>
    <t>1.关林街道新增一名事实无人抚养儿童雷羽彤</t>
  </si>
  <si>
    <t>2.定鼎门街道取消一名事实无人抚养儿童马睿妍，因成年不上学故而取消。</t>
  </si>
  <si>
    <t>经办人：               科室负责人：                  主管领导：                   财务主管领导：                      局领导：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</si>
</sst>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4"/>
      <name val="仿宋"/>
      <charset val="134"/>
    </font>
    <font>
      <b/>
      <sz val="11"/>
      <name val="仿宋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4"/>
      <color rgb="FFFF0000"/>
      <name val="仿宋"/>
      <charset val="134"/>
    </font>
    <font>
      <sz val="14"/>
      <name val="仿宋_GB2312"/>
      <charset val="134"/>
    </font>
    <font>
      <sz val="14"/>
      <name val="黑体"/>
      <charset val="134"/>
    </font>
    <font>
      <sz val="12"/>
      <color rgb="FFFF0000"/>
      <name val="宋体"/>
      <charset val="134"/>
    </font>
    <font>
      <sz val="14"/>
      <name val="仿宋"/>
      <family val="3"/>
      <charset val="134"/>
    </font>
    <font>
      <sz val="14"/>
      <color theme="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35" applyNumberFormat="0" applyAlignment="0" applyProtection="0">
      <alignment vertical="center"/>
    </xf>
    <xf numFmtId="0" fontId="24" fillId="5" borderId="36" applyNumberFormat="0" applyAlignment="0" applyProtection="0">
      <alignment vertical="center"/>
    </xf>
    <xf numFmtId="0" fontId="25" fillId="5" borderId="35" applyNumberFormat="0" applyAlignment="0" applyProtection="0">
      <alignment vertical="center"/>
    </xf>
    <xf numFmtId="0" fontId="26" fillId="6" borderId="37" applyNumberFormat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7" xfId="49" applyFont="1" applyFill="1" applyBorder="1" applyAlignment="1">
      <alignment horizontal="center" vertical="center"/>
    </xf>
    <xf numFmtId="0" fontId="7" fillId="0" borderId="15" xfId="49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vertical="center" wrapText="1"/>
    </xf>
    <xf numFmtId="49" fontId="5" fillId="0" borderId="24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49" fontId="6" fillId="0" borderId="28" xfId="0" applyNumberFormat="1" applyFont="1" applyFill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" fillId="2" borderId="31" xfId="0" applyFont="1" applyFill="1" applyBorder="1" applyAlignment="1"/>
    <xf numFmtId="0" fontId="1" fillId="2" borderId="7" xfId="0" applyFont="1" applyFill="1" applyBorder="1" applyAlignment="1"/>
    <xf numFmtId="0" fontId="1" fillId="0" borderId="31" xfId="0" applyFont="1" applyFill="1" applyBorder="1" applyAlignment="1"/>
    <xf numFmtId="0" fontId="1" fillId="0" borderId="7" xfId="0" applyFont="1" applyFill="1" applyBorder="1" applyAlignment="1"/>
    <xf numFmtId="0" fontId="7" fillId="0" borderId="1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13" fillId="0" borderId="7" xfId="49" applyFont="1" applyFill="1" applyBorder="1" applyAlignment="1">
      <alignment horizontal="center" vertical="center"/>
    </xf>
    <xf numFmtId="0" fontId="13" fillId="0" borderId="15" xfId="49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21"/>
  <sheetViews>
    <sheetView tabSelected="1" workbookViewId="0">
      <selection activeCell="C7" sqref="C7:P21"/>
    </sheetView>
  </sheetViews>
  <sheetFormatPr defaultColWidth="9" defaultRowHeight="14.25"/>
  <cols>
    <col min="1" max="1" width="5.125" style="1" customWidth="1"/>
    <col min="2" max="2" width="24.625" style="1" customWidth="1"/>
    <col min="3" max="3" width="6.375" style="1" customWidth="1"/>
    <col min="4" max="4" width="12.75" style="1" customWidth="1"/>
    <col min="5" max="5" width="13.25" style="1" customWidth="1"/>
    <col min="6" max="6" width="6.25" style="1" customWidth="1"/>
    <col min="7" max="7" width="10.25" style="1" customWidth="1"/>
    <col min="8" max="8" width="8.75" style="1" customWidth="1"/>
    <col min="9" max="9" width="7.625" style="1" customWidth="1"/>
    <col min="10" max="10" width="12.85" style="1" customWidth="1"/>
    <col min="11" max="11" width="8.58333333333333" style="1" customWidth="1"/>
    <col min="12" max="12" width="10.375" style="1" customWidth="1"/>
    <col min="13" max="13" width="7.5" style="1" customWidth="1"/>
    <col min="14" max="14" width="9" style="1" customWidth="1"/>
    <col min="15" max="15" width="10.875" style="1" customWidth="1"/>
    <col min="16" max="16" width="17.5" style="1" customWidth="1"/>
    <col min="17" max="17" width="9.875" style="1" hidden="1" customWidth="1"/>
    <col min="18" max="18" width="9.75" style="1" hidden="1" customWidth="1"/>
    <col min="19" max="16384" width="9" style="1"/>
  </cols>
  <sheetData>
    <row r="2" s="1" customFormat="1" ht="23.25" customHeight="1" spans="1:16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="1" customFormat="1" ht="19.5" spans="1:16">
      <c r="A3" s="4"/>
      <c r="B3" s="4"/>
      <c r="C3" s="4"/>
      <c r="D3" s="4"/>
      <c r="E3" s="4"/>
      <c r="F3" s="4"/>
      <c r="G3" s="4"/>
      <c r="I3" s="4"/>
      <c r="J3" s="4"/>
      <c r="K3" s="4"/>
      <c r="L3" s="4"/>
      <c r="M3" s="4"/>
      <c r="N3" s="4"/>
      <c r="O3" s="38" t="s">
        <v>1</v>
      </c>
      <c r="P3" s="38"/>
    </row>
    <row r="4" s="1" customFormat="1" ht="25.5" customHeight="1" spans="1:18">
      <c r="A4" s="5" t="s">
        <v>2</v>
      </c>
      <c r="B4" s="5" t="s">
        <v>3</v>
      </c>
      <c r="C4" s="6" t="s">
        <v>4</v>
      </c>
      <c r="D4" s="7"/>
      <c r="E4" s="8"/>
      <c r="F4" s="6" t="s">
        <v>5</v>
      </c>
      <c r="G4" s="7"/>
      <c r="H4" s="8"/>
      <c r="I4" s="6" t="s">
        <v>6</v>
      </c>
      <c r="J4" s="7"/>
      <c r="K4" s="39"/>
      <c r="L4" s="39"/>
      <c r="M4" s="39"/>
      <c r="N4" s="8"/>
      <c r="O4" s="40" t="s">
        <v>7</v>
      </c>
      <c r="P4" s="41"/>
      <c r="Q4" s="57" t="s">
        <v>8</v>
      </c>
      <c r="R4" s="58" t="s">
        <v>9</v>
      </c>
    </row>
    <row r="5" s="1" customFormat="1" ht="30" customHeight="1" spans="1:18">
      <c r="A5" s="9"/>
      <c r="B5" s="9"/>
      <c r="C5" s="10" t="s">
        <v>10</v>
      </c>
      <c r="D5" s="11" t="s">
        <v>11</v>
      </c>
      <c r="E5" s="12" t="s">
        <v>12</v>
      </c>
      <c r="F5" s="10" t="s">
        <v>10</v>
      </c>
      <c r="G5" s="11" t="s">
        <v>11</v>
      </c>
      <c r="H5" s="12" t="s">
        <v>12</v>
      </c>
      <c r="I5" s="42" t="s">
        <v>13</v>
      </c>
      <c r="J5" s="43"/>
      <c r="K5" s="44" t="s">
        <v>14</v>
      </c>
      <c r="L5" s="45"/>
      <c r="M5" s="46" t="s">
        <v>12</v>
      </c>
      <c r="N5" s="47"/>
      <c r="O5" s="48" t="s">
        <v>15</v>
      </c>
      <c r="P5" s="12" t="s">
        <v>16</v>
      </c>
      <c r="Q5" s="57"/>
      <c r="R5" s="58"/>
    </row>
    <row r="6" s="1" customFormat="1" ht="25.5" customHeight="1" spans="1:18">
      <c r="A6" s="13"/>
      <c r="B6" s="13"/>
      <c r="C6" s="14"/>
      <c r="D6" s="15" t="s">
        <v>17</v>
      </c>
      <c r="E6" s="16"/>
      <c r="F6" s="14"/>
      <c r="G6" s="15" t="s">
        <v>18</v>
      </c>
      <c r="H6" s="16"/>
      <c r="I6" s="49" t="s">
        <v>10</v>
      </c>
      <c r="J6" s="49" t="s">
        <v>17</v>
      </c>
      <c r="K6" s="50" t="s">
        <v>10</v>
      </c>
      <c r="L6" s="51" t="s">
        <v>19</v>
      </c>
      <c r="M6" s="50" t="s">
        <v>10</v>
      </c>
      <c r="N6" s="51" t="s">
        <v>19</v>
      </c>
      <c r="O6" s="52"/>
      <c r="P6" s="16"/>
      <c r="Q6" s="57"/>
      <c r="R6" s="58"/>
    </row>
    <row r="7" s="1" customFormat="1" ht="25.5" customHeight="1" spans="1:18">
      <c r="A7" s="63">
        <v>1</v>
      </c>
      <c r="B7" s="18" t="s">
        <v>20</v>
      </c>
      <c r="C7" s="64">
        <v>3</v>
      </c>
      <c r="D7" s="65">
        <v>1050</v>
      </c>
      <c r="E7" s="64">
        <f t="shared" ref="E7:E20" si="0">C7*D7</f>
        <v>3150</v>
      </c>
      <c r="F7" s="64">
        <v>0</v>
      </c>
      <c r="G7" s="64">
        <v>0</v>
      </c>
      <c r="H7" s="64">
        <f t="shared" ref="H7:H20" si="1">F7*G7</f>
        <v>0</v>
      </c>
      <c r="I7" s="64">
        <v>6</v>
      </c>
      <c r="J7" s="65">
        <f t="shared" ref="J7:J20" si="2">I7*1050</f>
        <v>6300</v>
      </c>
      <c r="K7" s="64">
        <v>0</v>
      </c>
      <c r="L7" s="64">
        <v>0</v>
      </c>
      <c r="M7" s="65">
        <f t="shared" ref="M7:M20" si="3">I7+K7</f>
        <v>6</v>
      </c>
      <c r="N7" s="64">
        <f t="shared" ref="N7:N20" si="4">J7+L7</f>
        <v>6300</v>
      </c>
      <c r="O7" s="65">
        <f t="shared" ref="O7:O20" si="5">C7+F7+M7</f>
        <v>9</v>
      </c>
      <c r="P7" s="79">
        <f t="shared" ref="P7:P20" si="6">E7+H7+N7</f>
        <v>9450</v>
      </c>
      <c r="Q7" s="61"/>
      <c r="R7" s="62"/>
    </row>
    <row r="8" s="1" customFormat="1" ht="25.5" customHeight="1" spans="1:18">
      <c r="A8" s="63">
        <v>2</v>
      </c>
      <c r="B8" s="21" t="s">
        <v>21</v>
      </c>
      <c r="C8" s="64">
        <v>1</v>
      </c>
      <c r="D8" s="65">
        <v>1050</v>
      </c>
      <c r="E8" s="64">
        <f t="shared" si="0"/>
        <v>1050</v>
      </c>
      <c r="F8" s="64">
        <v>0</v>
      </c>
      <c r="G8" s="65">
        <v>0</v>
      </c>
      <c r="H8" s="64">
        <f t="shared" si="1"/>
        <v>0</v>
      </c>
      <c r="I8" s="64">
        <v>12</v>
      </c>
      <c r="J8" s="65">
        <f t="shared" si="2"/>
        <v>12600</v>
      </c>
      <c r="K8" s="64">
        <v>9</v>
      </c>
      <c r="L8" s="64">
        <v>5670</v>
      </c>
      <c r="M8" s="65">
        <f t="shared" si="3"/>
        <v>21</v>
      </c>
      <c r="N8" s="64">
        <f t="shared" si="4"/>
        <v>18270</v>
      </c>
      <c r="O8" s="65">
        <f t="shared" si="5"/>
        <v>22</v>
      </c>
      <c r="P8" s="79">
        <f t="shared" si="6"/>
        <v>19320</v>
      </c>
      <c r="Q8" s="61"/>
      <c r="R8" s="62"/>
    </row>
    <row r="9" s="1" customFormat="1" ht="25.5" customHeight="1" spans="1:18">
      <c r="A9" s="63">
        <v>3</v>
      </c>
      <c r="B9" s="21" t="s">
        <v>22</v>
      </c>
      <c r="C9" s="64">
        <v>0</v>
      </c>
      <c r="D9" s="65">
        <v>0</v>
      </c>
      <c r="E9" s="64">
        <f t="shared" si="0"/>
        <v>0</v>
      </c>
      <c r="F9" s="64">
        <v>4</v>
      </c>
      <c r="G9" s="65">
        <v>400</v>
      </c>
      <c r="H9" s="64">
        <f t="shared" si="1"/>
        <v>1600</v>
      </c>
      <c r="I9" s="64">
        <v>7</v>
      </c>
      <c r="J9" s="65">
        <f t="shared" si="2"/>
        <v>7350</v>
      </c>
      <c r="K9" s="64">
        <v>6</v>
      </c>
      <c r="L9" s="64">
        <v>4645</v>
      </c>
      <c r="M9" s="65">
        <f t="shared" si="3"/>
        <v>13</v>
      </c>
      <c r="N9" s="64">
        <f t="shared" si="4"/>
        <v>11995</v>
      </c>
      <c r="O9" s="65">
        <f t="shared" si="5"/>
        <v>17</v>
      </c>
      <c r="P9" s="79">
        <f t="shared" si="6"/>
        <v>13595</v>
      </c>
      <c r="Q9" s="61"/>
      <c r="R9" s="62"/>
    </row>
    <row r="10" s="1" customFormat="1" ht="25.5" customHeight="1" spans="1:18">
      <c r="A10" s="63">
        <v>4</v>
      </c>
      <c r="B10" s="21" t="s">
        <v>23</v>
      </c>
      <c r="C10" s="64">
        <v>2</v>
      </c>
      <c r="D10" s="64">
        <v>1050</v>
      </c>
      <c r="E10" s="64">
        <f t="shared" si="0"/>
        <v>2100</v>
      </c>
      <c r="F10" s="64">
        <v>2</v>
      </c>
      <c r="G10" s="66">
        <v>400</v>
      </c>
      <c r="H10" s="64">
        <f t="shared" si="1"/>
        <v>800</v>
      </c>
      <c r="I10" s="64">
        <v>4</v>
      </c>
      <c r="J10" s="65">
        <f t="shared" si="2"/>
        <v>4200</v>
      </c>
      <c r="K10" s="65">
        <v>0</v>
      </c>
      <c r="L10" s="64">
        <v>0</v>
      </c>
      <c r="M10" s="65">
        <f t="shared" si="3"/>
        <v>4</v>
      </c>
      <c r="N10" s="64">
        <f t="shared" si="4"/>
        <v>4200</v>
      </c>
      <c r="O10" s="65">
        <f t="shared" si="5"/>
        <v>8</v>
      </c>
      <c r="P10" s="79">
        <f t="shared" si="6"/>
        <v>7100</v>
      </c>
      <c r="Q10" s="61"/>
      <c r="R10" s="62"/>
    </row>
    <row r="11" s="1" customFormat="1" ht="25.5" customHeight="1" spans="1:18">
      <c r="A11" s="63">
        <v>5</v>
      </c>
      <c r="B11" s="21" t="s">
        <v>24</v>
      </c>
      <c r="C11" s="64">
        <v>2</v>
      </c>
      <c r="D11" s="65">
        <v>1050</v>
      </c>
      <c r="E11" s="64">
        <f t="shared" si="0"/>
        <v>2100</v>
      </c>
      <c r="F11" s="64">
        <v>2</v>
      </c>
      <c r="G11" s="65">
        <v>400</v>
      </c>
      <c r="H11" s="64">
        <f t="shared" si="1"/>
        <v>800</v>
      </c>
      <c r="I11" s="64">
        <v>5</v>
      </c>
      <c r="J11" s="65">
        <f t="shared" si="2"/>
        <v>5250</v>
      </c>
      <c r="K11" s="64">
        <v>0</v>
      </c>
      <c r="L11" s="64">
        <v>0</v>
      </c>
      <c r="M11" s="65">
        <f t="shared" si="3"/>
        <v>5</v>
      </c>
      <c r="N11" s="64">
        <f t="shared" si="4"/>
        <v>5250</v>
      </c>
      <c r="O11" s="65">
        <f t="shared" si="5"/>
        <v>9</v>
      </c>
      <c r="P11" s="79">
        <f t="shared" si="6"/>
        <v>8150</v>
      </c>
      <c r="Q11" s="61"/>
      <c r="R11" s="62"/>
    </row>
    <row r="12" s="1" customFormat="1" ht="25.5" customHeight="1" spans="1:18">
      <c r="A12" s="63">
        <v>6</v>
      </c>
      <c r="B12" s="21" t="s">
        <v>25</v>
      </c>
      <c r="C12" s="67">
        <v>2</v>
      </c>
      <c r="D12" s="68">
        <v>1050</v>
      </c>
      <c r="E12" s="64">
        <f t="shared" si="0"/>
        <v>2100</v>
      </c>
      <c r="F12" s="67">
        <v>4</v>
      </c>
      <c r="G12" s="68">
        <v>400</v>
      </c>
      <c r="H12" s="64">
        <f t="shared" si="1"/>
        <v>1600</v>
      </c>
      <c r="I12" s="67">
        <v>16</v>
      </c>
      <c r="J12" s="65">
        <f t="shared" si="2"/>
        <v>16800</v>
      </c>
      <c r="K12" s="67">
        <v>0</v>
      </c>
      <c r="L12" s="68">
        <v>0</v>
      </c>
      <c r="M12" s="65">
        <f t="shared" si="3"/>
        <v>16</v>
      </c>
      <c r="N12" s="64">
        <f t="shared" si="4"/>
        <v>16800</v>
      </c>
      <c r="O12" s="65">
        <f t="shared" si="5"/>
        <v>22</v>
      </c>
      <c r="P12" s="79">
        <f t="shared" si="6"/>
        <v>20500</v>
      </c>
      <c r="Q12" s="61"/>
      <c r="R12" s="62"/>
    </row>
    <row r="13" s="1" customFormat="1" ht="25.5" customHeight="1" spans="1:18">
      <c r="A13" s="63">
        <v>7</v>
      </c>
      <c r="B13" s="21" t="s">
        <v>26</v>
      </c>
      <c r="C13" s="69">
        <v>0</v>
      </c>
      <c r="D13" s="70">
        <v>0</v>
      </c>
      <c r="E13" s="64">
        <f t="shared" si="0"/>
        <v>0</v>
      </c>
      <c r="F13" s="71">
        <v>0</v>
      </c>
      <c r="G13" s="70">
        <v>0</v>
      </c>
      <c r="H13" s="64">
        <f t="shared" si="1"/>
        <v>0</v>
      </c>
      <c r="I13" s="71">
        <v>3</v>
      </c>
      <c r="J13" s="65">
        <f t="shared" si="2"/>
        <v>3150</v>
      </c>
      <c r="K13" s="69">
        <v>0</v>
      </c>
      <c r="L13" s="69">
        <v>0</v>
      </c>
      <c r="M13" s="65">
        <f t="shared" si="3"/>
        <v>3</v>
      </c>
      <c r="N13" s="64">
        <f t="shared" si="4"/>
        <v>3150</v>
      </c>
      <c r="O13" s="65">
        <f t="shared" si="5"/>
        <v>3</v>
      </c>
      <c r="P13" s="79">
        <f t="shared" si="6"/>
        <v>3150</v>
      </c>
      <c r="Q13" s="61"/>
      <c r="R13" s="62"/>
    </row>
    <row r="14" s="1" customFormat="1" ht="25.5" customHeight="1" spans="1:18">
      <c r="A14" s="63">
        <v>8</v>
      </c>
      <c r="B14" s="21" t="s">
        <v>27</v>
      </c>
      <c r="C14" s="64">
        <v>0</v>
      </c>
      <c r="D14" s="65">
        <v>0</v>
      </c>
      <c r="E14" s="64">
        <f t="shared" si="0"/>
        <v>0</v>
      </c>
      <c r="F14" s="64">
        <v>0</v>
      </c>
      <c r="G14" s="65">
        <v>0</v>
      </c>
      <c r="H14" s="64">
        <f t="shared" si="1"/>
        <v>0</v>
      </c>
      <c r="I14" s="64">
        <v>2</v>
      </c>
      <c r="J14" s="65">
        <f t="shared" si="2"/>
        <v>2100</v>
      </c>
      <c r="K14" s="64">
        <v>1</v>
      </c>
      <c r="L14" s="64">
        <v>550</v>
      </c>
      <c r="M14" s="65">
        <f t="shared" si="3"/>
        <v>3</v>
      </c>
      <c r="N14" s="64">
        <f t="shared" si="4"/>
        <v>2650</v>
      </c>
      <c r="O14" s="65">
        <f t="shared" si="5"/>
        <v>3</v>
      </c>
      <c r="P14" s="79">
        <f t="shared" si="6"/>
        <v>2650</v>
      </c>
      <c r="Q14" s="61"/>
      <c r="R14" s="62"/>
    </row>
    <row r="15" s="1" customFormat="1" ht="25.5" customHeight="1" spans="1:18">
      <c r="A15" s="63">
        <v>9</v>
      </c>
      <c r="B15" s="21" t="s">
        <v>28</v>
      </c>
      <c r="C15" s="64">
        <v>0</v>
      </c>
      <c r="D15" s="65">
        <v>0</v>
      </c>
      <c r="E15" s="64">
        <f t="shared" si="0"/>
        <v>0</v>
      </c>
      <c r="F15" s="64">
        <v>1</v>
      </c>
      <c r="G15" s="65">
        <v>400</v>
      </c>
      <c r="H15" s="64">
        <f t="shared" si="1"/>
        <v>400</v>
      </c>
      <c r="I15" s="64">
        <v>0</v>
      </c>
      <c r="J15" s="65">
        <f t="shared" si="2"/>
        <v>0</v>
      </c>
      <c r="K15" s="80">
        <v>4</v>
      </c>
      <c r="L15" s="80">
        <v>3960</v>
      </c>
      <c r="M15" s="65">
        <f t="shared" si="3"/>
        <v>4</v>
      </c>
      <c r="N15" s="64">
        <f t="shared" si="4"/>
        <v>3960</v>
      </c>
      <c r="O15" s="65">
        <f t="shared" si="5"/>
        <v>5</v>
      </c>
      <c r="P15" s="79">
        <f t="shared" si="6"/>
        <v>4360</v>
      </c>
      <c r="Q15" s="61"/>
      <c r="R15" s="62"/>
    </row>
    <row r="16" s="1" customFormat="1" ht="25.5" customHeight="1" spans="1:18">
      <c r="A16" s="63">
        <v>10</v>
      </c>
      <c r="B16" s="21" t="s">
        <v>29</v>
      </c>
      <c r="C16" s="64">
        <v>0</v>
      </c>
      <c r="D16" s="65">
        <v>0</v>
      </c>
      <c r="E16" s="64">
        <f t="shared" si="0"/>
        <v>0</v>
      </c>
      <c r="F16" s="64">
        <v>4</v>
      </c>
      <c r="G16" s="65">
        <v>400</v>
      </c>
      <c r="H16" s="64">
        <f t="shared" si="1"/>
        <v>1600</v>
      </c>
      <c r="I16" s="64">
        <v>9</v>
      </c>
      <c r="J16" s="65">
        <f t="shared" si="2"/>
        <v>9450</v>
      </c>
      <c r="K16" s="64">
        <v>0</v>
      </c>
      <c r="L16" s="64">
        <v>0</v>
      </c>
      <c r="M16" s="65">
        <f t="shared" si="3"/>
        <v>9</v>
      </c>
      <c r="N16" s="64">
        <f t="shared" si="4"/>
        <v>9450</v>
      </c>
      <c r="O16" s="65">
        <f t="shared" si="5"/>
        <v>13</v>
      </c>
      <c r="P16" s="79">
        <f t="shared" si="6"/>
        <v>11050</v>
      </c>
      <c r="Q16" s="61"/>
      <c r="R16" s="62"/>
    </row>
    <row r="17" s="1" customFormat="1" ht="25.5" customHeight="1" spans="1:18">
      <c r="A17" s="63">
        <v>11</v>
      </c>
      <c r="B17" s="21" t="s">
        <v>30</v>
      </c>
      <c r="C17" s="71">
        <v>0</v>
      </c>
      <c r="D17" s="71">
        <v>0</v>
      </c>
      <c r="E17" s="64">
        <f t="shared" si="0"/>
        <v>0</v>
      </c>
      <c r="F17" s="71">
        <v>0</v>
      </c>
      <c r="G17" s="71">
        <v>0</v>
      </c>
      <c r="H17" s="64">
        <f t="shared" si="1"/>
        <v>0</v>
      </c>
      <c r="I17" s="71">
        <v>3</v>
      </c>
      <c r="J17" s="65">
        <f t="shared" si="2"/>
        <v>3150</v>
      </c>
      <c r="K17" s="71">
        <v>0</v>
      </c>
      <c r="L17" s="71">
        <v>0</v>
      </c>
      <c r="M17" s="65">
        <f t="shared" si="3"/>
        <v>3</v>
      </c>
      <c r="N17" s="64">
        <f t="shared" si="4"/>
        <v>3150</v>
      </c>
      <c r="O17" s="65">
        <f t="shared" si="5"/>
        <v>3</v>
      </c>
      <c r="P17" s="79">
        <f t="shared" si="6"/>
        <v>3150</v>
      </c>
      <c r="Q17" s="61"/>
      <c r="R17" s="62"/>
    </row>
    <row r="18" s="1" customFormat="1" ht="25.5" customHeight="1" spans="1:18">
      <c r="A18" s="63">
        <v>12</v>
      </c>
      <c r="B18" s="21" t="s">
        <v>31</v>
      </c>
      <c r="C18" s="72">
        <v>1</v>
      </c>
      <c r="D18" s="72">
        <v>1050</v>
      </c>
      <c r="E18" s="64">
        <f t="shared" si="0"/>
        <v>1050</v>
      </c>
      <c r="F18" s="72">
        <v>1</v>
      </c>
      <c r="G18" s="72">
        <v>400</v>
      </c>
      <c r="H18" s="64">
        <f t="shared" si="1"/>
        <v>400</v>
      </c>
      <c r="I18" s="72">
        <v>2</v>
      </c>
      <c r="J18" s="65">
        <f t="shared" si="2"/>
        <v>2100</v>
      </c>
      <c r="K18" s="72">
        <v>0</v>
      </c>
      <c r="L18" s="72">
        <v>0</v>
      </c>
      <c r="M18" s="65">
        <f t="shared" si="3"/>
        <v>2</v>
      </c>
      <c r="N18" s="64">
        <f t="shared" si="4"/>
        <v>2100</v>
      </c>
      <c r="O18" s="65">
        <f t="shared" si="5"/>
        <v>4</v>
      </c>
      <c r="P18" s="79">
        <f t="shared" si="6"/>
        <v>3550</v>
      </c>
      <c r="Q18" s="61"/>
      <c r="R18" s="62"/>
    </row>
    <row r="19" s="1" customFormat="1" ht="25.5" customHeight="1" spans="1:18">
      <c r="A19" s="63">
        <v>13</v>
      </c>
      <c r="B19" s="21" t="s">
        <v>32</v>
      </c>
      <c r="C19" s="64">
        <v>4</v>
      </c>
      <c r="D19" s="65">
        <v>1050</v>
      </c>
      <c r="E19" s="64">
        <f t="shared" si="0"/>
        <v>4200</v>
      </c>
      <c r="F19" s="64">
        <v>2</v>
      </c>
      <c r="G19" s="73">
        <v>400</v>
      </c>
      <c r="H19" s="64">
        <f t="shared" si="1"/>
        <v>800</v>
      </c>
      <c r="I19" s="64">
        <v>10</v>
      </c>
      <c r="J19" s="65">
        <f t="shared" si="2"/>
        <v>10500</v>
      </c>
      <c r="K19" s="64">
        <v>0</v>
      </c>
      <c r="L19" s="64">
        <v>0</v>
      </c>
      <c r="M19" s="65">
        <f t="shared" si="3"/>
        <v>10</v>
      </c>
      <c r="N19" s="64">
        <f t="shared" si="4"/>
        <v>10500</v>
      </c>
      <c r="O19" s="65">
        <f t="shared" si="5"/>
        <v>16</v>
      </c>
      <c r="P19" s="79">
        <f t="shared" si="6"/>
        <v>15500</v>
      </c>
      <c r="Q19" s="61"/>
      <c r="R19" s="62"/>
    </row>
    <row r="20" s="1" customFormat="1" ht="36" customHeight="1" spans="1:18">
      <c r="A20" s="74">
        <v>14</v>
      </c>
      <c r="B20" s="21" t="s">
        <v>33</v>
      </c>
      <c r="C20" s="75">
        <v>6</v>
      </c>
      <c r="D20" s="76">
        <v>1050</v>
      </c>
      <c r="E20" s="64">
        <f t="shared" si="0"/>
        <v>6300</v>
      </c>
      <c r="F20" s="75">
        <v>0</v>
      </c>
      <c r="G20" s="76">
        <v>0</v>
      </c>
      <c r="H20" s="64">
        <f t="shared" si="1"/>
        <v>0</v>
      </c>
      <c r="I20" s="75">
        <v>6</v>
      </c>
      <c r="J20" s="65">
        <f t="shared" si="2"/>
        <v>6300</v>
      </c>
      <c r="K20" s="75">
        <v>5</v>
      </c>
      <c r="L20" s="81">
        <v>3550</v>
      </c>
      <c r="M20" s="65">
        <f t="shared" si="3"/>
        <v>11</v>
      </c>
      <c r="N20" s="64">
        <f t="shared" si="4"/>
        <v>9850</v>
      </c>
      <c r="O20" s="65">
        <f t="shared" si="5"/>
        <v>17</v>
      </c>
      <c r="P20" s="79">
        <f t="shared" si="6"/>
        <v>16150</v>
      </c>
      <c r="Q20" s="61"/>
      <c r="R20" s="62"/>
    </row>
    <row r="21" s="1" customFormat="1" ht="25" customHeight="1" spans="1:18">
      <c r="A21" s="31" t="s">
        <v>34</v>
      </c>
      <c r="B21" s="32"/>
      <c r="C21" s="77">
        <f t="shared" ref="C21:F21" si="7">SUM(C7:C20)</f>
        <v>21</v>
      </c>
      <c r="D21" s="77"/>
      <c r="E21" s="78">
        <f t="shared" si="7"/>
        <v>22050</v>
      </c>
      <c r="F21" s="77">
        <f t="shared" si="7"/>
        <v>20</v>
      </c>
      <c r="G21" s="77"/>
      <c r="H21" s="78">
        <f>SUM(H7:H20)</f>
        <v>8000</v>
      </c>
      <c r="I21" s="77"/>
      <c r="J21" s="77"/>
      <c r="K21" s="77"/>
      <c r="L21" s="77"/>
      <c r="M21" s="82">
        <f t="shared" ref="M21:P21" si="8">SUM(M7:M20)</f>
        <v>110</v>
      </c>
      <c r="N21" s="78">
        <f t="shared" si="8"/>
        <v>107625</v>
      </c>
      <c r="O21" s="82">
        <f t="shared" si="8"/>
        <v>151</v>
      </c>
      <c r="P21" s="83">
        <f t="shared" si="8"/>
        <v>137675</v>
      </c>
      <c r="Q21" s="61"/>
      <c r="R21" s="62"/>
    </row>
  </sheetData>
  <mergeCells count="20">
    <mergeCell ref="A2:P2"/>
    <mergeCell ref="O3:P3"/>
    <mergeCell ref="C4:E4"/>
    <mergeCell ref="F4:H4"/>
    <mergeCell ref="I4:N4"/>
    <mergeCell ref="O4:P4"/>
    <mergeCell ref="I5:J5"/>
    <mergeCell ref="K5:L5"/>
    <mergeCell ref="M5:N5"/>
    <mergeCell ref="A21:B21"/>
    <mergeCell ref="A4:A6"/>
    <mergeCell ref="B4:B6"/>
    <mergeCell ref="C5:C6"/>
    <mergeCell ref="E5:E6"/>
    <mergeCell ref="F5:F6"/>
    <mergeCell ref="H5:H6"/>
    <mergeCell ref="O5:O6"/>
    <mergeCell ref="P5:P6"/>
    <mergeCell ref="Q4:Q6"/>
    <mergeCell ref="R4:R6"/>
  </mergeCells>
  <pageMargins left="0.75" right="0.75" top="1" bottom="1" header="0.5" footer="0.5"/>
  <pageSetup paperSize="9" scale="7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24"/>
  <sheetViews>
    <sheetView workbookViewId="0">
      <selection activeCell="E12" sqref="E12"/>
    </sheetView>
  </sheetViews>
  <sheetFormatPr defaultColWidth="9" defaultRowHeight="14.25"/>
  <cols>
    <col min="1" max="1" width="5.125" style="1" customWidth="1"/>
    <col min="2" max="2" width="24.625" style="1" customWidth="1"/>
    <col min="3" max="3" width="6.375" style="1" customWidth="1"/>
    <col min="4" max="4" width="12.75" style="1" customWidth="1"/>
    <col min="5" max="5" width="13.25" style="1" customWidth="1"/>
    <col min="6" max="6" width="6.25" style="1" customWidth="1"/>
    <col min="7" max="7" width="10.25" style="1" customWidth="1"/>
    <col min="8" max="8" width="8.75" style="1" customWidth="1"/>
    <col min="9" max="9" width="7.625" style="1" customWidth="1"/>
    <col min="10" max="10" width="12.85" style="1" customWidth="1"/>
    <col min="11" max="11" width="8.58333333333333" style="1" customWidth="1"/>
    <col min="12" max="12" width="10.375" style="1" customWidth="1"/>
    <col min="13" max="13" width="7.5" style="1" customWidth="1"/>
    <col min="14" max="14" width="9" style="1" customWidth="1"/>
    <col min="15" max="15" width="10.875" style="1" customWidth="1"/>
    <col min="16" max="16" width="17.5" style="1" customWidth="1"/>
    <col min="17" max="17" width="9.875" style="1" hidden="1" customWidth="1"/>
    <col min="18" max="18" width="9.75" style="1" hidden="1" customWidth="1"/>
    <col min="19" max="16384" width="9" style="1"/>
  </cols>
  <sheetData>
    <row r="2" s="1" customFormat="1" ht="23.25" customHeight="1" spans="1:16">
      <c r="A2" s="3" t="s">
        <v>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="1" customFormat="1" ht="19.5" spans="1:16">
      <c r="A3" s="4"/>
      <c r="B3" s="4"/>
      <c r="C3" s="4"/>
      <c r="D3" s="4"/>
      <c r="E3" s="4"/>
      <c r="F3" s="4"/>
      <c r="G3" s="4"/>
      <c r="I3" s="4"/>
      <c r="J3" s="4"/>
      <c r="K3" s="4"/>
      <c r="L3" s="4"/>
      <c r="M3" s="4"/>
      <c r="N3" s="4"/>
      <c r="O3" s="38" t="s">
        <v>1</v>
      </c>
      <c r="P3" s="38"/>
    </row>
    <row r="4" s="1" customFormat="1" ht="25.5" customHeight="1" spans="1:18">
      <c r="A4" s="5" t="s">
        <v>2</v>
      </c>
      <c r="B4" s="5" t="s">
        <v>3</v>
      </c>
      <c r="C4" s="6" t="s">
        <v>4</v>
      </c>
      <c r="D4" s="7"/>
      <c r="E4" s="8"/>
      <c r="F4" s="6" t="s">
        <v>5</v>
      </c>
      <c r="G4" s="7"/>
      <c r="H4" s="8"/>
      <c r="I4" s="6" t="s">
        <v>6</v>
      </c>
      <c r="J4" s="7"/>
      <c r="K4" s="39"/>
      <c r="L4" s="39"/>
      <c r="M4" s="39"/>
      <c r="N4" s="8"/>
      <c r="O4" s="40" t="s">
        <v>7</v>
      </c>
      <c r="P4" s="41"/>
      <c r="Q4" s="57" t="s">
        <v>8</v>
      </c>
      <c r="R4" s="58" t="s">
        <v>9</v>
      </c>
    </row>
    <row r="5" s="1" customFormat="1" ht="30" customHeight="1" spans="1:18">
      <c r="A5" s="9"/>
      <c r="B5" s="9"/>
      <c r="C5" s="10" t="s">
        <v>10</v>
      </c>
      <c r="D5" s="11" t="s">
        <v>11</v>
      </c>
      <c r="E5" s="12" t="s">
        <v>12</v>
      </c>
      <c r="F5" s="10" t="s">
        <v>10</v>
      </c>
      <c r="G5" s="11" t="s">
        <v>11</v>
      </c>
      <c r="H5" s="12" t="s">
        <v>12</v>
      </c>
      <c r="I5" s="42" t="s">
        <v>13</v>
      </c>
      <c r="J5" s="43"/>
      <c r="K5" s="44" t="s">
        <v>14</v>
      </c>
      <c r="L5" s="45"/>
      <c r="M5" s="46" t="s">
        <v>12</v>
      </c>
      <c r="N5" s="47"/>
      <c r="O5" s="48" t="s">
        <v>15</v>
      </c>
      <c r="P5" s="12" t="s">
        <v>16</v>
      </c>
      <c r="Q5" s="57"/>
      <c r="R5" s="58"/>
    </row>
    <row r="6" s="1" customFormat="1" ht="25.5" customHeight="1" spans="1:18">
      <c r="A6" s="13"/>
      <c r="B6" s="13"/>
      <c r="C6" s="14"/>
      <c r="D6" s="15" t="s">
        <v>17</v>
      </c>
      <c r="E6" s="16"/>
      <c r="F6" s="14"/>
      <c r="G6" s="15" t="s">
        <v>18</v>
      </c>
      <c r="H6" s="16"/>
      <c r="I6" s="49" t="s">
        <v>10</v>
      </c>
      <c r="J6" s="49" t="s">
        <v>17</v>
      </c>
      <c r="K6" s="50" t="s">
        <v>10</v>
      </c>
      <c r="L6" s="51" t="s">
        <v>19</v>
      </c>
      <c r="M6" s="50" t="s">
        <v>10</v>
      </c>
      <c r="N6" s="51" t="s">
        <v>19</v>
      </c>
      <c r="O6" s="52"/>
      <c r="P6" s="16"/>
      <c r="Q6" s="57"/>
      <c r="R6" s="58"/>
    </row>
    <row r="7" s="2" customFormat="1" ht="25.5" customHeight="1" spans="1:18">
      <c r="A7" s="17">
        <v>1</v>
      </c>
      <c r="B7" s="18" t="s">
        <v>20</v>
      </c>
      <c r="C7" s="19">
        <v>3</v>
      </c>
      <c r="D7" s="20">
        <f>C7*1050</f>
        <v>3150</v>
      </c>
      <c r="E7" s="19">
        <f>C7*1050</f>
        <v>3150</v>
      </c>
      <c r="F7" s="19">
        <v>0</v>
      </c>
      <c r="G7" s="19">
        <v>0</v>
      </c>
      <c r="H7" s="19">
        <f>F7*400</f>
        <v>0</v>
      </c>
      <c r="I7" s="19">
        <v>6</v>
      </c>
      <c r="J7" s="20">
        <f>I7*1050</f>
        <v>6300</v>
      </c>
      <c r="K7" s="19">
        <v>0</v>
      </c>
      <c r="L7" s="19">
        <v>0</v>
      </c>
      <c r="M7" s="20">
        <f>I7+K7</f>
        <v>6</v>
      </c>
      <c r="N7" s="19">
        <f>J7+L7</f>
        <v>6300</v>
      </c>
      <c r="O7" s="20">
        <f>C7+F7+M7</f>
        <v>9</v>
      </c>
      <c r="P7" s="53">
        <f>E7+H7+N7</f>
        <v>9450</v>
      </c>
      <c r="Q7" s="59"/>
      <c r="R7" s="60"/>
    </row>
    <row r="8" s="2" customFormat="1" ht="25.5" customHeight="1" spans="1:18">
      <c r="A8" s="17">
        <v>2</v>
      </c>
      <c r="B8" s="21" t="s">
        <v>21</v>
      </c>
      <c r="C8" s="19">
        <v>2</v>
      </c>
      <c r="D8" s="20">
        <v>1050</v>
      </c>
      <c r="E8" s="19">
        <f t="shared" ref="E8:E20" si="0">C8*1050</f>
        <v>2100</v>
      </c>
      <c r="F8" s="19">
        <v>0</v>
      </c>
      <c r="G8" s="20">
        <v>0</v>
      </c>
      <c r="H8" s="19">
        <f t="shared" ref="H8:H20" si="1">F8*400</f>
        <v>0</v>
      </c>
      <c r="I8" s="19">
        <v>13</v>
      </c>
      <c r="J8" s="20">
        <f t="shared" ref="J8:J20" si="2">I8*1050</f>
        <v>13650</v>
      </c>
      <c r="K8" s="19">
        <v>11</v>
      </c>
      <c r="L8" s="19">
        <v>6930</v>
      </c>
      <c r="M8" s="20">
        <f t="shared" ref="M8:M20" si="3">I8+K8</f>
        <v>24</v>
      </c>
      <c r="N8" s="19">
        <f t="shared" ref="N8:N20" si="4">J8+L8</f>
        <v>20580</v>
      </c>
      <c r="O8" s="20">
        <f t="shared" ref="O8:O20" si="5">C8+F8+M8</f>
        <v>26</v>
      </c>
      <c r="P8" s="53">
        <f t="shared" ref="P8:P21" si="6">E8+H8+N8</f>
        <v>22680</v>
      </c>
      <c r="Q8" s="59"/>
      <c r="R8" s="60"/>
    </row>
    <row r="9" s="2" customFormat="1" ht="25.5" customHeight="1" spans="1:18">
      <c r="A9" s="17">
        <v>3</v>
      </c>
      <c r="B9" s="21" t="s">
        <v>22</v>
      </c>
      <c r="C9" s="19">
        <v>0</v>
      </c>
      <c r="D9" s="20">
        <v>0</v>
      </c>
      <c r="E9" s="19">
        <f t="shared" si="0"/>
        <v>0</v>
      </c>
      <c r="F9" s="19">
        <v>4</v>
      </c>
      <c r="G9" s="20">
        <v>400</v>
      </c>
      <c r="H9" s="19">
        <f t="shared" si="1"/>
        <v>1600</v>
      </c>
      <c r="I9" s="19">
        <v>6</v>
      </c>
      <c r="J9" s="20">
        <f t="shared" si="2"/>
        <v>6300</v>
      </c>
      <c r="K9" s="19">
        <v>7</v>
      </c>
      <c r="L9" s="19">
        <v>5475</v>
      </c>
      <c r="M9" s="20">
        <f t="shared" si="3"/>
        <v>13</v>
      </c>
      <c r="N9" s="19">
        <f t="shared" si="4"/>
        <v>11775</v>
      </c>
      <c r="O9" s="20">
        <f t="shared" si="5"/>
        <v>17</v>
      </c>
      <c r="P9" s="53">
        <f t="shared" si="6"/>
        <v>13375</v>
      </c>
      <c r="Q9" s="59"/>
      <c r="R9" s="60"/>
    </row>
    <row r="10" s="2" customFormat="1" ht="25.5" customHeight="1" spans="1:18">
      <c r="A10" s="17">
        <v>4</v>
      </c>
      <c r="B10" s="21" t="s">
        <v>23</v>
      </c>
      <c r="C10" s="19">
        <v>1</v>
      </c>
      <c r="D10" s="20">
        <v>1050</v>
      </c>
      <c r="E10" s="19">
        <f t="shared" si="0"/>
        <v>1050</v>
      </c>
      <c r="F10" s="19">
        <v>2</v>
      </c>
      <c r="G10" s="19" t="s">
        <v>36</v>
      </c>
      <c r="H10" s="19">
        <f t="shared" si="1"/>
        <v>800</v>
      </c>
      <c r="I10" s="19">
        <v>4</v>
      </c>
      <c r="J10" s="20">
        <f t="shared" si="2"/>
        <v>4200</v>
      </c>
      <c r="K10" s="20">
        <v>0</v>
      </c>
      <c r="L10" s="19">
        <v>0</v>
      </c>
      <c r="M10" s="20">
        <f t="shared" si="3"/>
        <v>4</v>
      </c>
      <c r="N10" s="19">
        <f t="shared" si="4"/>
        <v>4200</v>
      </c>
      <c r="O10" s="20">
        <f t="shared" si="5"/>
        <v>7</v>
      </c>
      <c r="P10" s="53">
        <f t="shared" si="6"/>
        <v>6050</v>
      </c>
      <c r="Q10" s="59"/>
      <c r="R10" s="60"/>
    </row>
    <row r="11" s="2" customFormat="1" ht="25.5" customHeight="1" spans="1:18">
      <c r="A11" s="17">
        <v>5</v>
      </c>
      <c r="B11" s="21" t="s">
        <v>24</v>
      </c>
      <c r="C11" s="19">
        <v>2</v>
      </c>
      <c r="D11" s="20">
        <v>1050</v>
      </c>
      <c r="E11" s="19">
        <f t="shared" si="0"/>
        <v>2100</v>
      </c>
      <c r="F11" s="19">
        <v>2</v>
      </c>
      <c r="G11" s="20">
        <v>400</v>
      </c>
      <c r="H11" s="19">
        <f t="shared" si="1"/>
        <v>800</v>
      </c>
      <c r="I11" s="19">
        <v>6</v>
      </c>
      <c r="J11" s="20">
        <f t="shared" si="2"/>
        <v>6300</v>
      </c>
      <c r="K11" s="19">
        <v>0</v>
      </c>
      <c r="L11" s="19">
        <v>0</v>
      </c>
      <c r="M11" s="20">
        <f t="shared" si="3"/>
        <v>6</v>
      </c>
      <c r="N11" s="19">
        <f t="shared" si="4"/>
        <v>6300</v>
      </c>
      <c r="O11" s="20">
        <f t="shared" si="5"/>
        <v>10</v>
      </c>
      <c r="P11" s="53">
        <f t="shared" si="6"/>
        <v>9200</v>
      </c>
      <c r="Q11" s="59"/>
      <c r="R11" s="60"/>
    </row>
    <row r="12" s="2" customFormat="1" ht="25.5" customHeight="1" spans="1:18">
      <c r="A12" s="17">
        <v>6</v>
      </c>
      <c r="B12" s="21" t="s">
        <v>25</v>
      </c>
      <c r="C12" s="22">
        <v>2</v>
      </c>
      <c r="D12" s="23">
        <v>1050</v>
      </c>
      <c r="E12" s="19">
        <f t="shared" si="0"/>
        <v>2100</v>
      </c>
      <c r="F12" s="22">
        <v>4</v>
      </c>
      <c r="G12" s="23">
        <v>400</v>
      </c>
      <c r="H12" s="19">
        <f t="shared" si="1"/>
        <v>1600</v>
      </c>
      <c r="I12" s="22">
        <v>15</v>
      </c>
      <c r="J12" s="20">
        <f t="shared" si="2"/>
        <v>15750</v>
      </c>
      <c r="K12" s="22">
        <v>0</v>
      </c>
      <c r="L12" s="23">
        <v>0</v>
      </c>
      <c r="M12" s="20">
        <f t="shared" si="3"/>
        <v>15</v>
      </c>
      <c r="N12" s="19">
        <f t="shared" si="4"/>
        <v>15750</v>
      </c>
      <c r="O12" s="20">
        <f t="shared" si="5"/>
        <v>21</v>
      </c>
      <c r="P12" s="53">
        <f t="shared" si="6"/>
        <v>19450</v>
      </c>
      <c r="Q12" s="59"/>
      <c r="R12" s="60"/>
    </row>
    <row r="13" s="2" customFormat="1" ht="25.5" customHeight="1" spans="1:18">
      <c r="A13" s="24">
        <v>7</v>
      </c>
      <c r="B13" s="25" t="s">
        <v>26</v>
      </c>
      <c r="C13" s="26">
        <v>0</v>
      </c>
      <c r="D13" s="26">
        <v>0</v>
      </c>
      <c r="E13" s="19">
        <f t="shared" si="0"/>
        <v>0</v>
      </c>
      <c r="F13" s="27">
        <v>0</v>
      </c>
      <c r="G13" s="26">
        <v>0</v>
      </c>
      <c r="H13" s="19">
        <f t="shared" si="1"/>
        <v>0</v>
      </c>
      <c r="I13" s="27">
        <v>4</v>
      </c>
      <c r="J13" s="20">
        <f t="shared" si="2"/>
        <v>4200</v>
      </c>
      <c r="K13" s="26">
        <v>0</v>
      </c>
      <c r="L13" s="26">
        <v>0</v>
      </c>
      <c r="M13" s="20">
        <f t="shared" si="3"/>
        <v>4</v>
      </c>
      <c r="N13" s="19">
        <f t="shared" si="4"/>
        <v>4200</v>
      </c>
      <c r="O13" s="20">
        <f t="shared" si="5"/>
        <v>4</v>
      </c>
      <c r="P13" s="53">
        <f t="shared" si="6"/>
        <v>4200</v>
      </c>
      <c r="Q13" s="59"/>
      <c r="R13" s="60"/>
    </row>
    <row r="14" s="2" customFormat="1" ht="25.5" customHeight="1" spans="1:18">
      <c r="A14" s="17">
        <v>8</v>
      </c>
      <c r="B14" s="21" t="s">
        <v>27</v>
      </c>
      <c r="C14" s="19">
        <v>0</v>
      </c>
      <c r="D14" s="20">
        <v>0</v>
      </c>
      <c r="E14" s="19">
        <f t="shared" si="0"/>
        <v>0</v>
      </c>
      <c r="F14" s="19">
        <v>1</v>
      </c>
      <c r="G14" s="20">
        <v>400</v>
      </c>
      <c r="H14" s="19">
        <f t="shared" si="1"/>
        <v>400</v>
      </c>
      <c r="I14" s="19">
        <v>3</v>
      </c>
      <c r="J14" s="20">
        <f t="shared" si="2"/>
        <v>3150</v>
      </c>
      <c r="K14" s="19">
        <v>0</v>
      </c>
      <c r="L14" s="19">
        <v>0</v>
      </c>
      <c r="M14" s="20">
        <f t="shared" si="3"/>
        <v>3</v>
      </c>
      <c r="N14" s="19">
        <f t="shared" si="4"/>
        <v>3150</v>
      </c>
      <c r="O14" s="20">
        <f t="shared" si="5"/>
        <v>4</v>
      </c>
      <c r="P14" s="53">
        <f t="shared" si="6"/>
        <v>3550</v>
      </c>
      <c r="Q14" s="59"/>
      <c r="R14" s="60"/>
    </row>
    <row r="15" s="2" customFormat="1" ht="25.5" customHeight="1" spans="1:18">
      <c r="A15" s="17">
        <v>9</v>
      </c>
      <c r="B15" s="21" t="s">
        <v>28</v>
      </c>
      <c r="C15" s="19">
        <v>0</v>
      </c>
      <c r="D15" s="20">
        <v>0</v>
      </c>
      <c r="E15" s="19">
        <f t="shared" si="0"/>
        <v>0</v>
      </c>
      <c r="F15" s="19">
        <v>1</v>
      </c>
      <c r="G15" s="20">
        <v>400</v>
      </c>
      <c r="H15" s="19">
        <f t="shared" si="1"/>
        <v>400</v>
      </c>
      <c r="I15" s="19">
        <v>0</v>
      </c>
      <c r="J15" s="20">
        <f t="shared" si="2"/>
        <v>0</v>
      </c>
      <c r="K15" s="20">
        <v>0</v>
      </c>
      <c r="L15" s="20">
        <v>0</v>
      </c>
      <c r="M15" s="20">
        <f t="shared" si="3"/>
        <v>0</v>
      </c>
      <c r="N15" s="19">
        <f t="shared" si="4"/>
        <v>0</v>
      </c>
      <c r="O15" s="20">
        <f t="shared" si="5"/>
        <v>1</v>
      </c>
      <c r="P15" s="53">
        <f t="shared" si="6"/>
        <v>400</v>
      </c>
      <c r="Q15" s="59"/>
      <c r="R15" s="60"/>
    </row>
    <row r="16" s="2" customFormat="1" ht="25.5" customHeight="1" spans="1:18">
      <c r="A16" s="17">
        <v>10</v>
      </c>
      <c r="B16" s="21" t="s">
        <v>29</v>
      </c>
      <c r="C16" s="19">
        <v>0</v>
      </c>
      <c r="D16" s="20">
        <v>0</v>
      </c>
      <c r="E16" s="19">
        <f t="shared" si="0"/>
        <v>0</v>
      </c>
      <c r="F16" s="19">
        <v>4</v>
      </c>
      <c r="G16" s="20">
        <v>400</v>
      </c>
      <c r="H16" s="19">
        <f t="shared" si="1"/>
        <v>1600</v>
      </c>
      <c r="I16" s="19">
        <v>7</v>
      </c>
      <c r="J16" s="20">
        <f t="shared" si="2"/>
        <v>7350</v>
      </c>
      <c r="K16" s="19">
        <v>0</v>
      </c>
      <c r="L16" s="19">
        <v>0</v>
      </c>
      <c r="M16" s="20">
        <f t="shared" si="3"/>
        <v>7</v>
      </c>
      <c r="N16" s="19">
        <f t="shared" si="4"/>
        <v>7350</v>
      </c>
      <c r="O16" s="20">
        <f t="shared" si="5"/>
        <v>11</v>
      </c>
      <c r="P16" s="53">
        <f t="shared" si="6"/>
        <v>8950</v>
      </c>
      <c r="Q16" s="59"/>
      <c r="R16" s="60"/>
    </row>
    <row r="17" s="2" customFormat="1" ht="25.5" customHeight="1" spans="1:18">
      <c r="A17" s="17">
        <v>11</v>
      </c>
      <c r="B17" s="21" t="s">
        <v>30</v>
      </c>
      <c r="C17" s="25">
        <v>0</v>
      </c>
      <c r="D17" s="25">
        <v>0</v>
      </c>
      <c r="E17" s="19">
        <f t="shared" si="0"/>
        <v>0</v>
      </c>
      <c r="F17" s="25">
        <v>0</v>
      </c>
      <c r="G17" s="25"/>
      <c r="H17" s="19">
        <f t="shared" si="1"/>
        <v>0</v>
      </c>
      <c r="I17" s="25">
        <v>3</v>
      </c>
      <c r="J17" s="20">
        <f t="shared" si="2"/>
        <v>3150</v>
      </c>
      <c r="K17" s="25">
        <v>0</v>
      </c>
      <c r="L17" s="25">
        <v>0</v>
      </c>
      <c r="M17" s="20">
        <f t="shared" si="3"/>
        <v>3</v>
      </c>
      <c r="N17" s="19">
        <f t="shared" si="4"/>
        <v>3150</v>
      </c>
      <c r="O17" s="20">
        <f t="shared" si="5"/>
        <v>3</v>
      </c>
      <c r="P17" s="53">
        <f t="shared" si="6"/>
        <v>3150</v>
      </c>
      <c r="Q17" s="59"/>
      <c r="R17" s="60"/>
    </row>
    <row r="18" s="2" customFormat="1" ht="25.5" customHeight="1" spans="1:18">
      <c r="A18" s="17">
        <v>12</v>
      </c>
      <c r="B18" s="21" t="s">
        <v>31</v>
      </c>
      <c r="C18" s="25">
        <v>1</v>
      </c>
      <c r="D18" s="25">
        <v>1050</v>
      </c>
      <c r="E18" s="19">
        <f t="shared" si="0"/>
        <v>1050</v>
      </c>
      <c r="F18" s="25">
        <v>1</v>
      </c>
      <c r="G18" s="25">
        <v>400</v>
      </c>
      <c r="H18" s="19">
        <f t="shared" si="1"/>
        <v>400</v>
      </c>
      <c r="I18" s="25">
        <v>3</v>
      </c>
      <c r="J18" s="20">
        <f t="shared" si="2"/>
        <v>3150</v>
      </c>
      <c r="K18" s="25">
        <v>0</v>
      </c>
      <c r="L18" s="25">
        <v>0</v>
      </c>
      <c r="M18" s="20">
        <f t="shared" si="3"/>
        <v>3</v>
      </c>
      <c r="N18" s="19">
        <f t="shared" si="4"/>
        <v>3150</v>
      </c>
      <c r="O18" s="20">
        <f t="shared" si="5"/>
        <v>5</v>
      </c>
      <c r="P18" s="53">
        <f t="shared" si="6"/>
        <v>4600</v>
      </c>
      <c r="Q18" s="59"/>
      <c r="R18" s="60"/>
    </row>
    <row r="19" s="2" customFormat="1" ht="25.5" customHeight="1" spans="1:18">
      <c r="A19" s="17">
        <v>13</v>
      </c>
      <c r="B19" s="21" t="s">
        <v>32</v>
      </c>
      <c r="C19" s="19">
        <v>3</v>
      </c>
      <c r="D19" s="20">
        <v>1050</v>
      </c>
      <c r="E19" s="19">
        <f t="shared" si="0"/>
        <v>3150</v>
      </c>
      <c r="F19" s="19">
        <v>2</v>
      </c>
      <c r="G19" s="20">
        <v>400</v>
      </c>
      <c r="H19" s="19">
        <f t="shared" si="1"/>
        <v>800</v>
      </c>
      <c r="I19" s="19">
        <v>11</v>
      </c>
      <c r="J19" s="20">
        <f t="shared" si="2"/>
        <v>11550</v>
      </c>
      <c r="K19" s="19">
        <v>0</v>
      </c>
      <c r="L19" s="19">
        <v>0</v>
      </c>
      <c r="M19" s="20">
        <f t="shared" si="3"/>
        <v>11</v>
      </c>
      <c r="N19" s="19">
        <f t="shared" si="4"/>
        <v>11550</v>
      </c>
      <c r="O19" s="20">
        <f t="shared" si="5"/>
        <v>16</v>
      </c>
      <c r="P19" s="53">
        <f t="shared" si="6"/>
        <v>15500</v>
      </c>
      <c r="Q19" s="59"/>
      <c r="R19" s="60"/>
    </row>
    <row r="20" s="2" customFormat="1" ht="36" customHeight="1" spans="1:18">
      <c r="A20" s="28">
        <v>14</v>
      </c>
      <c r="B20" s="21" t="s">
        <v>33</v>
      </c>
      <c r="C20" s="29">
        <v>7</v>
      </c>
      <c r="D20" s="30">
        <v>1050</v>
      </c>
      <c r="E20" s="19">
        <f t="shared" si="0"/>
        <v>7350</v>
      </c>
      <c r="F20" s="29">
        <v>0</v>
      </c>
      <c r="G20" s="30">
        <v>0</v>
      </c>
      <c r="H20" s="19">
        <f t="shared" si="1"/>
        <v>0</v>
      </c>
      <c r="I20" s="29">
        <v>6</v>
      </c>
      <c r="J20" s="20">
        <f t="shared" si="2"/>
        <v>6300</v>
      </c>
      <c r="K20" s="29">
        <v>5</v>
      </c>
      <c r="L20" s="54">
        <v>3550</v>
      </c>
      <c r="M20" s="20">
        <f t="shared" si="3"/>
        <v>11</v>
      </c>
      <c r="N20" s="19">
        <f t="shared" si="4"/>
        <v>9850</v>
      </c>
      <c r="O20" s="20">
        <f t="shared" si="5"/>
        <v>18</v>
      </c>
      <c r="P20" s="53">
        <f t="shared" si="6"/>
        <v>17200</v>
      </c>
      <c r="Q20" s="59"/>
      <c r="R20" s="60"/>
    </row>
    <row r="21" s="1" customFormat="1" ht="25" customHeight="1" spans="1:18">
      <c r="A21" s="31" t="s">
        <v>34</v>
      </c>
      <c r="B21" s="32"/>
      <c r="C21" s="33">
        <v>21</v>
      </c>
      <c r="D21" s="33"/>
      <c r="E21" s="21">
        <v>22050</v>
      </c>
      <c r="F21" s="33">
        <v>21</v>
      </c>
      <c r="G21" s="33"/>
      <c r="H21" s="21">
        <v>8400</v>
      </c>
      <c r="I21" s="33">
        <v>87</v>
      </c>
      <c r="J21" s="20"/>
      <c r="K21" s="33"/>
      <c r="L21" s="33"/>
      <c r="M21" s="20">
        <v>110</v>
      </c>
      <c r="N21" s="21">
        <v>107305</v>
      </c>
      <c r="O21" s="55">
        <v>152</v>
      </c>
      <c r="P21" s="56">
        <f t="shared" si="6"/>
        <v>137755</v>
      </c>
      <c r="Q21" s="61"/>
      <c r="R21" s="62"/>
    </row>
    <row r="22" s="1" customFormat="1" ht="20" customHeight="1" spans="1:16">
      <c r="A22" s="34" t="s">
        <v>37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3" s="1" customFormat="1" ht="20" customHeight="1" spans="1:16">
      <c r="A23" s="34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="1" customFormat="1" ht="20" customHeight="1" spans="1:16">
      <c r="A24" s="36" t="s">
        <v>39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</sheetData>
  <mergeCells count="23">
    <mergeCell ref="A2:P2"/>
    <mergeCell ref="O3:P3"/>
    <mergeCell ref="C4:E4"/>
    <mergeCell ref="F4:H4"/>
    <mergeCell ref="I4:N4"/>
    <mergeCell ref="O4:P4"/>
    <mergeCell ref="I5:J5"/>
    <mergeCell ref="K5:L5"/>
    <mergeCell ref="M5:N5"/>
    <mergeCell ref="A21:B21"/>
    <mergeCell ref="A22:P22"/>
    <mergeCell ref="A23:P23"/>
    <mergeCell ref="A24:P24"/>
    <mergeCell ref="A4:A6"/>
    <mergeCell ref="B4:B6"/>
    <mergeCell ref="C5:C6"/>
    <mergeCell ref="E5:E6"/>
    <mergeCell ref="F5:F6"/>
    <mergeCell ref="H5:H6"/>
    <mergeCell ref="O5:O6"/>
    <mergeCell ref="P5:P6"/>
    <mergeCell ref="Q4:Q6"/>
    <mergeCell ref="R4:R6"/>
  </mergeCells>
  <pageMargins left="0.75" right="0.75" top="1" bottom="1" header="0.5" footer="0.5"/>
  <pageSetup paperSize="9" scale="7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5" sqref="D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</cp:lastModifiedBy>
  <dcterms:created xsi:type="dcterms:W3CDTF">2023-02-27T02:12:00Z</dcterms:created>
  <dcterms:modified xsi:type="dcterms:W3CDTF">2024-06-27T01:53:30Z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784096A8F3D44902B0290A691EB16B76</vt:lpwstr>
  </property>
  <property fmtid="{D5CDD505-2E9C-101B-9397-08002B2CF9AE}" pid="3" name="KSOProductBuildVer">
    <vt:lpwstr>2052-12.1.0.16929</vt:lpwstr>
  </property>
</Properties>
</file>